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871C08A3-895B-41BD-893A-F04B0885B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Me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<sst xmlns="http://schemas.openxmlformats.org/spreadsheetml/2006/main" count="59" uniqueCount="33">
  <si>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</si>
  <si>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</si>
  <si>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</si>
  <si>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</si>
  <si>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</si>
  <si>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</si>
  <si>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</si>
  <si>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</si>
  <si>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</si>
  <si>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</si>
  <si>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</si>
  <si>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</si>
  <si>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</si>
  <si>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</si>
  <si>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</si>
  <si>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</si>
  <si>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</si>
  <si>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</si>
  <si>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</si>
  <si>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</si>
  <si>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</si>
  <si>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</si>
  <si>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</si>
  <si>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</si>
  <si>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</si>
  <si>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</si>
  <si>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</si>
  <si>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</si>
  <si>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</si>
  <si>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</si>
  <si>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</si>
  <si>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</si>
  <si>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Medicine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</si>
</sst>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25" sqref="M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1874</v>
      </c>
      <c r="C8" s="18">
        <f t="shared" ref="C8" si="0">SUM(B8*2)</f>
        <v>3748</v>
      </c>
      <c r="D8" s="18">
        <f t="shared" ref="D8" si="1">SUM(B8*3)</f>
        <v>5622</v>
      </c>
      <c r="E8" s="18">
        <f t="shared" ref="E8" si="2">SUM(B8*4)</f>
        <v>7496</v>
      </c>
      <c r="F8" s="18">
        <f t="shared" ref="F8" si="3">SUM(B8*5)</f>
        <v>9370</v>
      </c>
      <c r="G8" s="18">
        <f t="shared" ref="G8" si="4">SUM(B8*6)</f>
        <v>11244</v>
      </c>
      <c r="H8" s="18">
        <f t="shared" ref="H8" si="5">SUM(B8*7)</f>
        <v>13118</v>
      </c>
      <c r="I8" s="18">
        <f t="shared" ref="I8" si="6">SUM(B8*8)</f>
        <v>14992</v>
      </c>
      <c r="J8" s="18">
        <f t="shared" ref="J8" si="7">SUM(B8*9)</f>
        <v>16866</v>
      </c>
      <c r="K8" s="18">
        <f t="shared" ref="K8" si="8">SUM(B8*10)</f>
        <v>18740</v>
      </c>
      <c r="L8" s="18">
        <f t="shared" ref="L8" si="9">SUM(B8*11)</f>
        <v>20614</v>
      </c>
      <c r="M8" s="19">
        <v>22490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200</v>
      </c>
      <c r="C16" s="16">
        <v>200</v>
      </c>
      <c r="D16" s="16">
        <v>200</v>
      </c>
      <c r="E16" s="16">
        <v>200</v>
      </c>
      <c r="F16" s="16">
        <v>200</v>
      </c>
      <c r="G16" s="16">
        <v>200</v>
      </c>
      <c r="H16" s="16">
        <v>200</v>
      </c>
      <c r="I16" s="16">
        <v>200</v>
      </c>
      <c r="J16" s="16">
        <v>200</v>
      </c>
      <c r="K16" s="16">
        <v>200</v>
      </c>
      <c r="L16" s="16">
        <v>200</v>
      </c>
      <c r="M16" s="16">
        <v>200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2197.67</v>
      </c>
      <c r="C20" s="12">
        <f t="shared" si="18"/>
        <v>4190.34</v>
      </c>
      <c r="D20" s="12">
        <f t="shared" si="18"/>
        <v>6183.01</v>
      </c>
      <c r="E20" s="12">
        <f t="shared" si="18"/>
        <v>8175.68</v>
      </c>
      <c r="F20" s="12">
        <f t="shared" si="18"/>
        <v>10168.35</v>
      </c>
      <c r="G20" s="12">
        <f t="shared" si="18"/>
        <v>12161.02</v>
      </c>
      <c r="H20" s="12">
        <f t="shared" si="18"/>
        <v>14153.689999999999</v>
      </c>
      <c r="I20" s="12">
        <f t="shared" si="18"/>
        <v>16146.36</v>
      </c>
      <c r="J20" s="12">
        <f t="shared" si="18"/>
        <v>18495</v>
      </c>
      <c r="K20" s="12">
        <f t="shared" si="18"/>
        <v>20369</v>
      </c>
      <c r="L20" s="12">
        <f t="shared" si="18"/>
        <v>22243</v>
      </c>
      <c r="M20" s="13">
        <f t="shared" si="18"/>
        <v>24119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2796</v>
      </c>
      <c r="C24" s="18">
        <f t="shared" ref="C24" si="19">SUM(B24*2)</f>
        <v>5592</v>
      </c>
      <c r="D24" s="18">
        <f t="shared" ref="D24" si="20">SUM(B24*3)</f>
        <v>8388</v>
      </c>
      <c r="E24" s="18">
        <f t="shared" ref="E24" si="21">SUM(B24*4)</f>
        <v>11184</v>
      </c>
      <c r="F24" s="18">
        <f t="shared" ref="F24" si="22">SUM(B24*5)</f>
        <v>13980</v>
      </c>
      <c r="G24" s="18">
        <f t="shared" ref="G24" si="23">SUM(B24*6)</f>
        <v>16776</v>
      </c>
      <c r="H24" s="18">
        <f t="shared" ref="H24" si="24">SUM(B24*7)</f>
        <v>19572</v>
      </c>
      <c r="I24" s="18">
        <f t="shared" ref="I24" si="25">SUM(B24*8)</f>
        <v>22368</v>
      </c>
      <c r="J24" s="18">
        <f t="shared" ref="J24" si="26">SUM(B24*9)</f>
        <v>25164</v>
      </c>
      <c r="K24" s="18">
        <f t="shared" ref="K24" si="27">SUM(B24*10)</f>
        <v>27960</v>
      </c>
      <c r="L24" s="18">
        <f t="shared" ref="L24" si="28">SUM(B24*11)</f>
        <v>30756</v>
      </c>
      <c r="M24" s="19">
        <v>33555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200</v>
      </c>
      <c r="C32" s="16">
        <v>200</v>
      </c>
      <c r="D32" s="16">
        <v>200</v>
      </c>
      <c r="E32" s="16">
        <v>200</v>
      </c>
      <c r="F32" s="16">
        <v>200</v>
      </c>
      <c r="G32" s="16">
        <v>200</v>
      </c>
      <c r="H32" s="16">
        <v>200</v>
      </c>
      <c r="I32" s="16">
        <v>200</v>
      </c>
      <c r="J32" s="16">
        <v>200</v>
      </c>
      <c r="K32" s="16">
        <v>200</v>
      </c>
      <c r="L32" s="16">
        <v>200</v>
      </c>
      <c r="M32" s="16">
        <v>200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3119.67</v>
      </c>
      <c r="C36" s="12">
        <f t="shared" si="37"/>
        <v>6034.34</v>
      </c>
      <c r="D36" s="12">
        <f t="shared" si="37"/>
        <v>8949.0099999999984</v>
      </c>
      <c r="E36" s="12">
        <f t="shared" si="37"/>
        <v>11863.68</v>
      </c>
      <c r="F36" s="12">
        <f t="shared" si="37"/>
        <v>14778.35</v>
      </c>
      <c r="G36" s="12">
        <f t="shared" si="37"/>
        <v>17693.019999999997</v>
      </c>
      <c r="H36" s="12">
        <f t="shared" si="37"/>
        <v>20607.690000000002</v>
      </c>
      <c r="I36" s="12">
        <f t="shared" si="37"/>
        <v>23522.36</v>
      </c>
      <c r="J36" s="12">
        <f t="shared" si="37"/>
        <v>26793</v>
      </c>
      <c r="K36" s="12">
        <f t="shared" si="37"/>
        <v>29589</v>
      </c>
      <c r="L36" s="12">
        <f t="shared" si="37"/>
        <v>32385</v>
      </c>
      <c r="M36" s="13">
        <f t="shared" si="37"/>
        <v>35184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Dyag3Fpop/3RJzRYIxw4/LMxxFCxjd2cOry9H7NBPywHrypZPGWpBAZBIi4eJLhM0XblKH92KwhsAU4QtbI53A==" saltValue="+E1UlCIHC1ZVSTfZeNSkeQ==" spinCount="100000" sheet="1" objects="1" scenarios="1"/>
  <hyperlinks>
    <hyperlink ref="B4" r:id="rId1" display="All information in this document is available at www.buffalo.edu/students/tuition-and-fees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Med Tuition and Fee Billing Rates</dc:title>
  <dc:subject>Listing of graduate tuition and fees for the spring 2017 semester</dc:subject>
  <dc:creator>UB Student Accounts</dc:creator>
  <cp:keywords>tuition,fees, Med tuition, Med fees</cp:keywords>
  <cp:lastModifiedBy>Stevens, Laura</cp:lastModifiedBy>
  <cp:lastPrinted>2019-06-28T18:25:57Z</cp:lastPrinted>
  <dcterms:created xsi:type="dcterms:W3CDTF">2016-06-06T21:02:30Z</dcterms:created>
  <dcterms:modified xsi:type="dcterms:W3CDTF">2023-06-16T19:21:33Z</dcterms:modified>
  <cp:category>tuition</cp:category>
</cp:coreProperties>
</file>